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AEACBD6D-BFB3-48E5-B148-122DCB4F1149}" xr6:coauthVersionLast="47" xr6:coauthVersionMax="47" xr10:uidLastSave="{00000000-0000-0000-0000-000000000000}"/>
  <bookViews>
    <workbookView xWindow="5100" yWindow="300" windowWidth="15360" windowHeight="10890" xr2:uid="{83E99274-8259-4BA8-BA97-EF912F06E3DF}"/>
  </bookViews>
  <sheets>
    <sheet name="O'Block Flood Mitiga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 l="1"/>
  <c r="T33" i="1"/>
  <c r="T34" i="1"/>
  <c r="T35" i="1"/>
  <c r="T36" i="1"/>
  <c r="T37" i="1"/>
  <c r="T38" i="1"/>
  <c r="R32" i="1"/>
  <c r="R33" i="1"/>
  <c r="R34" i="1"/>
  <c r="R35" i="1"/>
  <c r="R36" i="1"/>
  <c r="R37" i="1"/>
  <c r="R38" i="1"/>
  <c r="P32" i="1"/>
  <c r="P33" i="1"/>
  <c r="P34" i="1"/>
  <c r="P35" i="1"/>
  <c r="P36" i="1"/>
  <c r="P37" i="1"/>
  <c r="P38" i="1"/>
  <c r="N32" i="1"/>
  <c r="N33" i="1"/>
  <c r="N34" i="1"/>
  <c r="N35" i="1"/>
  <c r="N36" i="1"/>
  <c r="N37" i="1"/>
  <c r="N38" i="1"/>
  <c r="L32" i="1"/>
  <c r="L33" i="1"/>
  <c r="L34" i="1"/>
  <c r="L35" i="1"/>
  <c r="L36" i="1"/>
  <c r="L37" i="1"/>
  <c r="L38" i="1"/>
  <c r="J32" i="1"/>
  <c r="J33" i="1"/>
  <c r="J34" i="1"/>
  <c r="J35" i="1"/>
  <c r="J36" i="1"/>
  <c r="J37" i="1"/>
  <c r="J38" i="1"/>
  <c r="H32" i="1"/>
  <c r="H33" i="1"/>
  <c r="H34" i="1"/>
  <c r="H35" i="1"/>
  <c r="H36" i="1"/>
  <c r="H37" i="1"/>
  <c r="H38" i="1"/>
  <c r="F32" i="1"/>
  <c r="F33" i="1"/>
  <c r="F34" i="1"/>
  <c r="F35" i="1"/>
  <c r="F36" i="1"/>
  <c r="F37" i="1"/>
  <c r="F38" i="1"/>
  <c r="T24" i="1"/>
  <c r="T25" i="1"/>
  <c r="T26" i="1"/>
  <c r="T27" i="1"/>
  <c r="T28" i="1"/>
  <c r="T29" i="1"/>
  <c r="T30" i="1"/>
  <c r="T31" i="1"/>
  <c r="R24" i="1"/>
  <c r="R25" i="1"/>
  <c r="R26" i="1"/>
  <c r="R27" i="1"/>
  <c r="R28" i="1"/>
  <c r="R29" i="1"/>
  <c r="R30" i="1"/>
  <c r="R31" i="1"/>
  <c r="P24" i="1"/>
  <c r="P25" i="1"/>
  <c r="P26" i="1"/>
  <c r="P27" i="1"/>
  <c r="P28" i="1"/>
  <c r="P29" i="1"/>
  <c r="P30" i="1"/>
  <c r="P31" i="1"/>
  <c r="N24" i="1"/>
  <c r="N25" i="1"/>
  <c r="N26" i="1"/>
  <c r="N27" i="1"/>
  <c r="N28" i="1"/>
  <c r="N29" i="1"/>
  <c r="N30" i="1"/>
  <c r="N31" i="1"/>
  <c r="L24" i="1"/>
  <c r="L25" i="1"/>
  <c r="L26" i="1"/>
  <c r="L27" i="1"/>
  <c r="L28" i="1"/>
  <c r="L29" i="1"/>
  <c r="L30" i="1"/>
  <c r="L31" i="1"/>
  <c r="J24" i="1"/>
  <c r="J25" i="1"/>
  <c r="J26" i="1"/>
  <c r="J27" i="1"/>
  <c r="J28" i="1"/>
  <c r="J29" i="1"/>
  <c r="J30" i="1"/>
  <c r="J31" i="1"/>
  <c r="H24" i="1"/>
  <c r="H25" i="1"/>
  <c r="H26" i="1"/>
  <c r="H27" i="1"/>
  <c r="H28" i="1"/>
  <c r="H29" i="1"/>
  <c r="H30" i="1"/>
  <c r="H31" i="1"/>
  <c r="F24" i="1"/>
  <c r="F25" i="1"/>
  <c r="F26" i="1"/>
  <c r="F27" i="1"/>
  <c r="F28" i="1"/>
  <c r="F29" i="1"/>
  <c r="F30" i="1"/>
  <c r="F31" i="1"/>
  <c r="R1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3" i="1"/>
  <c r="T39" i="1" l="1"/>
  <c r="R15" i="1"/>
  <c r="R16" i="1"/>
  <c r="R17" i="1"/>
  <c r="R18" i="1"/>
  <c r="R19" i="1"/>
  <c r="R20" i="1"/>
  <c r="R21" i="1"/>
  <c r="R22" i="1"/>
  <c r="R23" i="1"/>
  <c r="P15" i="1"/>
  <c r="P16" i="1"/>
  <c r="P17" i="1"/>
  <c r="P18" i="1"/>
  <c r="P19" i="1"/>
  <c r="P20" i="1"/>
  <c r="P21" i="1"/>
  <c r="P22" i="1"/>
  <c r="P23" i="1"/>
  <c r="N15" i="1"/>
  <c r="N16" i="1"/>
  <c r="N17" i="1"/>
  <c r="N18" i="1"/>
  <c r="N19" i="1"/>
  <c r="N20" i="1"/>
  <c r="N21" i="1"/>
  <c r="N22" i="1"/>
  <c r="N23" i="1"/>
  <c r="L15" i="1"/>
  <c r="L16" i="1"/>
  <c r="L17" i="1"/>
  <c r="L18" i="1"/>
  <c r="L19" i="1"/>
  <c r="L20" i="1"/>
  <c r="L21" i="1"/>
  <c r="L22" i="1"/>
  <c r="L23" i="1"/>
  <c r="J15" i="1"/>
  <c r="J16" i="1"/>
  <c r="J17" i="1"/>
  <c r="J18" i="1"/>
  <c r="J19" i="1"/>
  <c r="J20" i="1"/>
  <c r="J21" i="1"/>
  <c r="J22" i="1"/>
  <c r="J23" i="1"/>
  <c r="H15" i="1"/>
  <c r="H16" i="1"/>
  <c r="H17" i="1"/>
  <c r="H18" i="1"/>
  <c r="H19" i="1"/>
  <c r="H20" i="1"/>
  <c r="H21" i="1"/>
  <c r="H22" i="1"/>
  <c r="H23" i="1"/>
  <c r="F15" i="1"/>
  <c r="F16" i="1"/>
  <c r="F17" i="1"/>
  <c r="F18" i="1"/>
  <c r="F19" i="1"/>
  <c r="F20" i="1"/>
  <c r="F21" i="1"/>
  <c r="F22" i="1"/>
  <c r="F23" i="1"/>
  <c r="R4" i="1" l="1"/>
  <c r="R5" i="1"/>
  <c r="R6" i="1"/>
  <c r="R7" i="1"/>
  <c r="R8" i="1"/>
  <c r="R9" i="1"/>
  <c r="R10" i="1"/>
  <c r="R11" i="1"/>
  <c r="R12" i="1"/>
  <c r="R14" i="1"/>
  <c r="P4" i="1"/>
  <c r="P5" i="1"/>
  <c r="P6" i="1"/>
  <c r="P7" i="1"/>
  <c r="P8" i="1"/>
  <c r="P9" i="1"/>
  <c r="P10" i="1"/>
  <c r="P11" i="1"/>
  <c r="P12" i="1"/>
  <c r="P13" i="1"/>
  <c r="P14" i="1"/>
  <c r="N4" i="1"/>
  <c r="N5" i="1"/>
  <c r="N6" i="1"/>
  <c r="N7" i="1"/>
  <c r="N8" i="1"/>
  <c r="N9" i="1"/>
  <c r="N10" i="1"/>
  <c r="N11" i="1"/>
  <c r="N12" i="1"/>
  <c r="N13" i="1"/>
  <c r="N14" i="1"/>
  <c r="R3" i="1"/>
  <c r="P3" i="1"/>
  <c r="N3" i="1"/>
  <c r="L4" i="1"/>
  <c r="L5" i="1"/>
  <c r="L6" i="1"/>
  <c r="L7" i="1"/>
  <c r="L8" i="1"/>
  <c r="L9" i="1"/>
  <c r="L10" i="1"/>
  <c r="L11" i="1"/>
  <c r="L12" i="1"/>
  <c r="L13" i="1"/>
  <c r="L14" i="1"/>
  <c r="L3" i="1"/>
  <c r="N39" i="1" l="1"/>
  <c r="R39" i="1"/>
  <c r="P39" i="1"/>
  <c r="L39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J6" i="1"/>
  <c r="H6" i="1"/>
  <c r="F6" i="1"/>
  <c r="J5" i="1"/>
  <c r="H5" i="1"/>
  <c r="F5" i="1"/>
  <c r="J4" i="1"/>
  <c r="H4" i="1"/>
  <c r="F4" i="1"/>
  <c r="J3" i="1"/>
  <c r="H3" i="1"/>
  <c r="F3" i="1"/>
  <c r="H39" i="1" l="1"/>
  <c r="J39" i="1"/>
  <c r="F39" i="1"/>
</calcChain>
</file>

<file path=xl/sharedStrings.xml><?xml version="1.0" encoding="utf-8"?>
<sst xmlns="http://schemas.openxmlformats.org/spreadsheetml/2006/main" count="111" uniqueCount="61">
  <si>
    <t>Item</t>
  </si>
  <si>
    <t>Description</t>
  </si>
  <si>
    <t>Quant.</t>
  </si>
  <si>
    <t>Unit</t>
  </si>
  <si>
    <t>Unit Price</t>
  </si>
  <si>
    <t>Total Price</t>
  </si>
  <si>
    <t>SY</t>
  </si>
  <si>
    <t>LF</t>
  </si>
  <si>
    <t>EA</t>
  </si>
  <si>
    <t>TOTAL</t>
  </si>
  <si>
    <t>*Numbers in red were mathmatical errors.  Totals on sreadsheet are correct</t>
  </si>
  <si>
    <t>2021-GEDTF-061 - O'Block Flood Mitigation Project</t>
  </si>
  <si>
    <t>Funding Available: $</t>
  </si>
  <si>
    <t>Mobilization/Demobilization Inc. PA Onecall &amp; Utility Loc.</t>
  </si>
  <si>
    <t>Demolitions/Removals</t>
  </si>
  <si>
    <t>Grubbing &amp; Clearing</t>
  </si>
  <si>
    <t>Bulk Earthwork (Placement Only)</t>
  </si>
  <si>
    <t>Offhaul</t>
  </si>
  <si>
    <t>Topsoil</t>
  </si>
  <si>
    <t>LS</t>
  </si>
  <si>
    <t>Acre</t>
  </si>
  <si>
    <t>CY</t>
  </si>
  <si>
    <t>18" Compost Filter Sock</t>
  </si>
  <si>
    <t>Temporary Seeding</t>
  </si>
  <si>
    <t>Permanent Seeding</t>
  </si>
  <si>
    <t>Erosion Control Blanket</t>
  </si>
  <si>
    <t>Sandbag Diversions</t>
  </si>
  <si>
    <t>Temporary E&amp;S Measures</t>
  </si>
  <si>
    <t>Inlet Protection</t>
  </si>
  <si>
    <t>Maintain RCE</t>
  </si>
  <si>
    <t>R-5 Rip Rap Apron</t>
  </si>
  <si>
    <t>Ton</t>
  </si>
  <si>
    <t>10" Ductile Iron Pipe(Sanitary Sewer) per PBMA Specs</t>
  </si>
  <si>
    <t>6" Underdrain</t>
  </si>
  <si>
    <t>Fence</t>
  </si>
  <si>
    <t>Gate</t>
  </si>
  <si>
    <t>Maintenance Access Road (Gravel)</t>
  </si>
  <si>
    <t>10'x4' Intake Structure (With Grate)</t>
  </si>
  <si>
    <t>Outlet Structure (With Grate)</t>
  </si>
  <si>
    <t>Anti-Seep Collars</t>
  </si>
  <si>
    <t>48" Storm Manhole</t>
  </si>
  <si>
    <t>Concrete Endwall</t>
  </si>
  <si>
    <t>2B Stone</t>
  </si>
  <si>
    <t>15" Inline Check Valves</t>
  </si>
  <si>
    <t>24" SLCPP as directed by engineer, etc.</t>
  </si>
  <si>
    <t>15"SLCPP as directed by engineer, etc.</t>
  </si>
  <si>
    <t>36" SLCPP as directed by engineer, etc.</t>
  </si>
  <si>
    <t>Spillway (R-4)</t>
  </si>
  <si>
    <t>Landscaping per Plans &amp; Specifications</t>
  </si>
  <si>
    <t>Unclassified Exploratory Excavation &amp; Restoration</t>
  </si>
  <si>
    <t>Removal &amp; Reinstallation of Existing Guide Rail, etc.</t>
  </si>
  <si>
    <t>Coordination w/PNG regarding existing plugged gas well</t>
  </si>
  <si>
    <t>Concrete Encasement Around Plugged Gas Well</t>
  </si>
  <si>
    <t>Dun Rite Construction</t>
  </si>
  <si>
    <t>3D Murin Construction</t>
  </si>
  <si>
    <t>Quigley Development</t>
  </si>
  <si>
    <t>J Martin Excavating</t>
  </si>
  <si>
    <t>Brex Enterprises</t>
  </si>
  <si>
    <t>Cronin Enterprises</t>
  </si>
  <si>
    <t>Costa Contracting Inc.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</si>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</sst>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0" fontId="0" fillId="5" borderId="2" xfId="0" applyFill="1" applyBorder="1"/>
    <xf numFmtId="44" fontId="0" fillId="5" borderId="2" xfId="1" applyFont="1" applyFill="1" applyBorder="1"/>
    <xf numFmtId="44" fontId="2" fillId="5" borderId="2" xfId="1" applyFont="1" applyFill="1" applyBorder="1"/>
    <xf numFmtId="0" fontId="0" fillId="6" borderId="2" xfId="0" applyFill="1" applyBorder="1"/>
    <xf numFmtId="44" fontId="0" fillId="6" borderId="2" xfId="1" applyFont="1" applyFill="1" applyBorder="1"/>
    <xf numFmtId="44" fontId="2" fillId="6" borderId="2" xfId="1" applyFont="1" applyFill="1" applyBorder="1"/>
    <xf numFmtId="0" fontId="0" fillId="7" borderId="2" xfId="0" applyFill="1" applyBorder="1"/>
    <xf numFmtId="44" fontId="0" fillId="7" borderId="2" xfId="1" applyFont="1" applyFill="1" applyBorder="1"/>
    <xf numFmtId="44" fontId="2" fillId="7" borderId="2" xfId="1" applyFont="1" applyFill="1" applyBorder="1"/>
    <xf numFmtId="0" fontId="0" fillId="8" borderId="2" xfId="0" applyFill="1" applyBorder="1"/>
    <xf numFmtId="44" fontId="0" fillId="8" borderId="2" xfId="1" applyFont="1" applyFill="1" applyBorder="1"/>
    <xf numFmtId="44" fontId="2" fillId="8" borderId="2" xfId="1" applyFont="1" applyFill="1" applyBorder="1"/>
    <xf numFmtId="3" fontId="0" fillId="0" borderId="2" xfId="0" applyNumberFormat="1" applyBorder="1" applyAlignment="1">
      <alignment horizontal="center"/>
    </xf>
    <xf numFmtId="0" fontId="0" fillId="9" borderId="2" xfId="0" applyFill="1" applyBorder="1"/>
    <xf numFmtId="44" fontId="0" fillId="9" borderId="2" xfId="1" applyFont="1" applyFill="1" applyBorder="1"/>
    <xf numFmtId="44" fontId="2" fillId="9" borderId="2" xfId="1" applyFont="1" applyFill="1" applyBorder="1"/>
    <xf numFmtId="0" fontId="2" fillId="10" borderId="0" xfId="0" applyFont="1" applyFill="1"/>
    <xf numFmtId="0" fontId="0" fillId="0" borderId="3" xfId="0" applyBorder="1"/>
    <xf numFmtId="44" fontId="1" fillId="9" borderId="2" xfId="1" applyFont="1" applyFill="1" applyBorder="1"/>
    <xf numFmtId="0" fontId="2" fillId="9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4" fontId="4" fillId="2" borderId="2" xfId="1" applyFont="1" applyFill="1" applyBorder="1"/>
    <xf numFmtId="44" fontId="3" fillId="3" borderId="2" xfId="1" applyFont="1" applyFill="1" applyBorder="1"/>
    <xf numFmtId="44" fontId="4" fillId="3" borderId="2" xfId="1" applyFont="1" applyFill="1" applyBorder="1"/>
    <xf numFmtId="44" fontId="5" fillId="8" borderId="2" xfId="1" applyFont="1" applyFill="1" applyBorder="1"/>
    <xf numFmtId="44" fontId="5" fillId="3" borderId="2" xfId="1" applyFont="1" applyFill="1" applyBorder="1"/>
    <xf numFmtId="0" fontId="0" fillId="1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DD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BC5A-CDA9-4154-8FD1-ED8FCF8F3BFD}">
  <sheetPr>
    <pageSetUpPr fitToPage="1"/>
  </sheetPr>
  <dimension ref="A1:T43"/>
  <sheetViews>
    <sheetView tabSelected="1" workbookViewId="0">
      <selection activeCell="B43" sqref="B43"/>
    </sheetView>
  </sheetViews>
  <sheetFormatPr defaultRowHeight="15" x14ac:dyDescent="0.25"/>
  <cols>
    <col min="1" max="1" width="6.140625" customWidth="1"/>
    <col min="2" max="2" width="52" customWidth="1"/>
    <col min="3" max="3" width="7.7109375" customWidth="1"/>
    <col min="4" max="4" width="4.42578125" customWidth="1"/>
    <col min="5" max="5" width="11.28515625" customWidth="1"/>
    <col min="6" max="6" width="16" customWidth="1"/>
    <col min="7" max="7" width="11.28515625" customWidth="1"/>
    <col min="8" max="8" width="16" customWidth="1"/>
    <col min="9" max="9" width="11.28515625" customWidth="1"/>
    <col min="10" max="10" width="17.28515625" customWidth="1"/>
    <col min="11" max="11" width="11.28515625" customWidth="1"/>
    <col min="12" max="12" width="17.28515625" customWidth="1"/>
    <col min="13" max="13" width="11.28515625" customWidth="1"/>
    <col min="14" max="14" width="17.28515625" customWidth="1"/>
    <col min="15" max="15" width="11.28515625" customWidth="1"/>
    <col min="16" max="16" width="17.28515625" customWidth="1"/>
    <col min="17" max="17" width="11.28515625" customWidth="1"/>
    <col min="18" max="18" width="17.28515625" customWidth="1"/>
    <col min="19" max="19" width="11.28515625" customWidth="1"/>
    <col min="20" max="20" width="17.28515625" customWidth="1"/>
  </cols>
  <sheetData>
    <row r="1" spans="1:20" x14ac:dyDescent="0.25">
      <c r="A1" s="37" t="s">
        <v>11</v>
      </c>
      <c r="B1" s="37"/>
      <c r="C1" s="1"/>
      <c r="E1" s="38" t="s">
        <v>53</v>
      </c>
      <c r="F1" s="38"/>
      <c r="G1" s="39" t="s">
        <v>54</v>
      </c>
      <c r="H1" s="39"/>
      <c r="I1" s="40" t="s">
        <v>55</v>
      </c>
      <c r="J1" s="40"/>
      <c r="K1" s="41" t="s">
        <v>56</v>
      </c>
      <c r="L1" s="41"/>
      <c r="M1" s="34" t="s">
        <v>59</v>
      </c>
      <c r="N1" s="34"/>
      <c r="O1" s="35" t="s">
        <v>58</v>
      </c>
      <c r="P1" s="35"/>
      <c r="Q1" s="36" t="s">
        <v>57</v>
      </c>
      <c r="R1" s="36"/>
      <c r="S1" s="33"/>
      <c r="T1" s="33"/>
    </row>
    <row r="2" spans="1:20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4" t="s">
        <v>4</v>
      </c>
      <c r="H2" s="4" t="s">
        <v>5</v>
      </c>
      <c r="I2" s="5" t="s">
        <v>4</v>
      </c>
      <c r="J2" s="5" t="s">
        <v>5</v>
      </c>
      <c r="K2" s="14" t="s">
        <v>4</v>
      </c>
      <c r="L2" s="14" t="s">
        <v>5</v>
      </c>
      <c r="M2" s="17" t="s">
        <v>4</v>
      </c>
      <c r="N2" s="17" t="s">
        <v>5</v>
      </c>
      <c r="O2" s="20" t="s">
        <v>4</v>
      </c>
      <c r="P2" s="20" t="s">
        <v>5</v>
      </c>
      <c r="Q2" s="23" t="s">
        <v>4</v>
      </c>
      <c r="R2" s="23" t="s">
        <v>5</v>
      </c>
      <c r="S2" s="27" t="s">
        <v>4</v>
      </c>
      <c r="T2" s="27" t="s">
        <v>5</v>
      </c>
    </row>
    <row r="3" spans="1:20" x14ac:dyDescent="0.25">
      <c r="A3" s="6">
        <v>1</v>
      </c>
      <c r="B3" s="6" t="s">
        <v>13</v>
      </c>
      <c r="C3" s="26">
        <v>1</v>
      </c>
      <c r="D3" s="2" t="s">
        <v>19</v>
      </c>
      <c r="E3" s="7">
        <v>10000</v>
      </c>
      <c r="F3" s="7">
        <f t="shared" ref="F3:F38" si="0">E3*C3</f>
        <v>10000</v>
      </c>
      <c r="G3" s="8">
        <v>27000</v>
      </c>
      <c r="H3" s="8">
        <f t="shared" ref="H3:H38" si="1">G3*C3</f>
        <v>27000</v>
      </c>
      <c r="I3" s="9">
        <v>25000</v>
      </c>
      <c r="J3" s="9">
        <f t="shared" ref="J3:J38" si="2">I3*C3</f>
        <v>25000</v>
      </c>
      <c r="K3" s="15">
        <v>20081</v>
      </c>
      <c r="L3" s="15">
        <f>K3*C3</f>
        <v>20081</v>
      </c>
      <c r="M3" s="18">
        <v>10800</v>
      </c>
      <c r="N3" s="18">
        <f>M3*C3</f>
        <v>10800</v>
      </c>
      <c r="O3" s="21">
        <v>18147.68</v>
      </c>
      <c r="P3" s="21">
        <f>O3*C3</f>
        <v>18147.68</v>
      </c>
      <c r="Q3" s="24">
        <v>10460.58</v>
      </c>
      <c r="R3" s="24">
        <f>Q3*C3</f>
        <v>10460.58</v>
      </c>
      <c r="S3" s="28"/>
      <c r="T3" s="28">
        <f>S3*C3</f>
        <v>0</v>
      </c>
    </row>
    <row r="4" spans="1:20" x14ac:dyDescent="0.25">
      <c r="A4" s="6">
        <v>2</v>
      </c>
      <c r="B4" s="6" t="s">
        <v>14</v>
      </c>
      <c r="C4" s="6">
        <v>1</v>
      </c>
      <c r="D4" s="2" t="s">
        <v>19</v>
      </c>
      <c r="E4" s="7">
        <v>25000</v>
      </c>
      <c r="F4" s="7">
        <f t="shared" si="0"/>
        <v>25000</v>
      </c>
      <c r="G4" s="8">
        <v>13000</v>
      </c>
      <c r="H4" s="8">
        <f t="shared" si="1"/>
        <v>13000</v>
      </c>
      <c r="I4" s="9">
        <v>6500</v>
      </c>
      <c r="J4" s="9">
        <f t="shared" si="2"/>
        <v>6500</v>
      </c>
      <c r="K4" s="15">
        <v>15607</v>
      </c>
      <c r="L4" s="15">
        <f t="shared" ref="L4:L38" si="3">K4*C4</f>
        <v>15607</v>
      </c>
      <c r="M4" s="18">
        <v>21910</v>
      </c>
      <c r="N4" s="18">
        <f t="shared" ref="N4:N38" si="4">M4*C4</f>
        <v>21910</v>
      </c>
      <c r="O4" s="21">
        <v>40304.089999999997</v>
      </c>
      <c r="P4" s="21">
        <f t="shared" ref="P4:P38" si="5">O4*C4</f>
        <v>40304.089999999997</v>
      </c>
      <c r="Q4" s="24">
        <v>80579.039999999994</v>
      </c>
      <c r="R4" s="24">
        <f t="shared" ref="R4:R38" si="6">Q4*C4</f>
        <v>80579.039999999994</v>
      </c>
      <c r="S4" s="28"/>
      <c r="T4" s="28">
        <f t="shared" ref="T4:T38" si="7">S4*C4</f>
        <v>0</v>
      </c>
    </row>
    <row r="5" spans="1:20" x14ac:dyDescent="0.25">
      <c r="A5" s="6">
        <v>3</v>
      </c>
      <c r="B5" s="6" t="s">
        <v>15</v>
      </c>
      <c r="C5" s="6">
        <v>1.2</v>
      </c>
      <c r="D5" s="2" t="s">
        <v>20</v>
      </c>
      <c r="E5" s="7">
        <v>10000</v>
      </c>
      <c r="F5" s="7">
        <f t="shared" si="0"/>
        <v>12000</v>
      </c>
      <c r="G5" s="8">
        <v>14000</v>
      </c>
      <c r="H5" s="8">
        <f t="shared" si="1"/>
        <v>16800</v>
      </c>
      <c r="I5" s="9">
        <v>15000</v>
      </c>
      <c r="J5" s="9">
        <f t="shared" si="2"/>
        <v>18000</v>
      </c>
      <c r="K5" s="15">
        <v>20690.59</v>
      </c>
      <c r="L5" s="15">
        <f t="shared" si="3"/>
        <v>24828.707999999999</v>
      </c>
      <c r="M5" s="18">
        <v>23925</v>
      </c>
      <c r="N5" s="18">
        <f t="shared" si="4"/>
        <v>28710</v>
      </c>
      <c r="O5" s="21">
        <v>28070.080000000002</v>
      </c>
      <c r="P5" s="21">
        <f t="shared" si="5"/>
        <v>33684.095999999998</v>
      </c>
      <c r="Q5" s="24">
        <v>18299.18</v>
      </c>
      <c r="R5" s="24">
        <f t="shared" si="6"/>
        <v>21959.016</v>
      </c>
      <c r="S5" s="28"/>
      <c r="T5" s="28">
        <f t="shared" si="7"/>
        <v>0</v>
      </c>
    </row>
    <row r="6" spans="1:20" x14ac:dyDescent="0.25">
      <c r="A6" s="6">
        <v>4</v>
      </c>
      <c r="B6" s="6" t="s">
        <v>16</v>
      </c>
      <c r="C6" s="6">
        <v>1200</v>
      </c>
      <c r="D6" s="2" t="s">
        <v>21</v>
      </c>
      <c r="E6" s="7">
        <v>10</v>
      </c>
      <c r="F6" s="7">
        <f t="shared" si="0"/>
        <v>12000</v>
      </c>
      <c r="G6" s="8">
        <v>11.75</v>
      </c>
      <c r="H6" s="8">
        <f t="shared" si="1"/>
        <v>14100</v>
      </c>
      <c r="I6" s="9">
        <v>10</v>
      </c>
      <c r="J6" s="9">
        <f t="shared" si="2"/>
        <v>12000</v>
      </c>
      <c r="K6" s="15">
        <v>9.83</v>
      </c>
      <c r="L6" s="15">
        <f t="shared" si="3"/>
        <v>11796</v>
      </c>
      <c r="M6" s="18">
        <v>8.2100000000000009</v>
      </c>
      <c r="N6" s="18">
        <f t="shared" si="4"/>
        <v>9852.0000000000018</v>
      </c>
      <c r="O6" s="21">
        <v>16.82</v>
      </c>
      <c r="P6" s="21">
        <f t="shared" si="5"/>
        <v>20184</v>
      </c>
      <c r="Q6" s="24">
        <v>11.88</v>
      </c>
      <c r="R6" s="24">
        <f t="shared" si="6"/>
        <v>14256.000000000002</v>
      </c>
      <c r="S6" s="28"/>
      <c r="T6" s="28">
        <f t="shared" si="7"/>
        <v>0</v>
      </c>
    </row>
    <row r="7" spans="1:20" x14ac:dyDescent="0.25">
      <c r="A7" s="6">
        <v>5</v>
      </c>
      <c r="B7" s="6" t="s">
        <v>17</v>
      </c>
      <c r="C7" s="26">
        <v>10300</v>
      </c>
      <c r="D7" s="2" t="s">
        <v>21</v>
      </c>
      <c r="E7" s="7">
        <v>17.350000000000001</v>
      </c>
      <c r="F7" s="7">
        <f t="shared" si="0"/>
        <v>178705.00000000003</v>
      </c>
      <c r="G7" s="8">
        <v>26</v>
      </c>
      <c r="H7" s="8">
        <f t="shared" si="1"/>
        <v>267800</v>
      </c>
      <c r="I7" s="9">
        <v>28</v>
      </c>
      <c r="J7" s="9">
        <f t="shared" si="2"/>
        <v>288400</v>
      </c>
      <c r="K7" s="15">
        <v>29.01</v>
      </c>
      <c r="L7" s="15">
        <f t="shared" si="3"/>
        <v>298803</v>
      </c>
      <c r="M7" s="18">
        <v>31.57</v>
      </c>
      <c r="N7" s="18">
        <f t="shared" si="4"/>
        <v>325171</v>
      </c>
      <c r="O7" s="21">
        <v>41.89</v>
      </c>
      <c r="P7" s="21">
        <f t="shared" si="5"/>
        <v>431467</v>
      </c>
      <c r="Q7" s="24">
        <v>36.090000000000003</v>
      </c>
      <c r="R7" s="24">
        <f t="shared" si="6"/>
        <v>371727.00000000006</v>
      </c>
      <c r="S7" s="28"/>
      <c r="T7" s="28">
        <f t="shared" si="7"/>
        <v>0</v>
      </c>
    </row>
    <row r="8" spans="1:20" x14ac:dyDescent="0.25">
      <c r="A8" s="6">
        <v>6</v>
      </c>
      <c r="B8" s="6" t="s">
        <v>18</v>
      </c>
      <c r="C8" s="6">
        <v>1300</v>
      </c>
      <c r="D8" s="2" t="s">
        <v>21</v>
      </c>
      <c r="E8" s="7">
        <v>45</v>
      </c>
      <c r="F8" s="7">
        <f t="shared" si="0"/>
        <v>58500</v>
      </c>
      <c r="G8" s="8">
        <v>8</v>
      </c>
      <c r="H8" s="8">
        <f t="shared" si="1"/>
        <v>10400</v>
      </c>
      <c r="I8" s="9">
        <v>6</v>
      </c>
      <c r="J8" s="9">
        <f t="shared" si="2"/>
        <v>7800</v>
      </c>
      <c r="K8" s="15">
        <v>24.28</v>
      </c>
      <c r="L8" s="15">
        <f t="shared" si="3"/>
        <v>31564</v>
      </c>
      <c r="M8" s="18">
        <v>58.95</v>
      </c>
      <c r="N8" s="18">
        <f t="shared" si="4"/>
        <v>76635</v>
      </c>
      <c r="O8" s="21">
        <v>3.86</v>
      </c>
      <c r="P8" s="21">
        <f t="shared" si="5"/>
        <v>5018</v>
      </c>
      <c r="Q8" s="24">
        <v>13.16</v>
      </c>
      <c r="R8" s="24">
        <f t="shared" si="6"/>
        <v>17108</v>
      </c>
      <c r="S8" s="28"/>
      <c r="T8" s="28">
        <f t="shared" si="7"/>
        <v>0</v>
      </c>
    </row>
    <row r="9" spans="1:20" x14ac:dyDescent="0.25">
      <c r="A9" s="6">
        <v>7</v>
      </c>
      <c r="B9" s="6" t="s">
        <v>22</v>
      </c>
      <c r="C9" s="6">
        <v>920</v>
      </c>
      <c r="D9" s="2" t="s">
        <v>7</v>
      </c>
      <c r="E9" s="7">
        <v>12.9</v>
      </c>
      <c r="F9" s="7">
        <f t="shared" si="0"/>
        <v>11868</v>
      </c>
      <c r="G9" s="8">
        <v>8</v>
      </c>
      <c r="H9" s="8">
        <f t="shared" si="1"/>
        <v>7360</v>
      </c>
      <c r="I9" s="9">
        <v>12</v>
      </c>
      <c r="J9" s="9">
        <f t="shared" si="2"/>
        <v>11040</v>
      </c>
      <c r="K9" s="15">
        <v>7.38</v>
      </c>
      <c r="L9" s="15">
        <f t="shared" si="3"/>
        <v>6789.5999999999995</v>
      </c>
      <c r="M9" s="18">
        <v>9.1999999999999993</v>
      </c>
      <c r="N9" s="18">
        <f t="shared" si="4"/>
        <v>8464</v>
      </c>
      <c r="O9" s="21">
        <v>15.92</v>
      </c>
      <c r="P9" s="21">
        <f t="shared" si="5"/>
        <v>14646.4</v>
      </c>
      <c r="Q9" s="24">
        <v>9.36</v>
      </c>
      <c r="R9" s="24">
        <f t="shared" si="6"/>
        <v>8611.1999999999989</v>
      </c>
      <c r="S9" s="28"/>
      <c r="T9" s="28">
        <f t="shared" si="7"/>
        <v>0</v>
      </c>
    </row>
    <row r="10" spans="1:20" x14ac:dyDescent="0.25">
      <c r="A10" s="6">
        <v>8</v>
      </c>
      <c r="B10" s="6" t="s">
        <v>23</v>
      </c>
      <c r="C10" s="6">
        <v>0.3</v>
      </c>
      <c r="D10" s="2" t="s">
        <v>20</v>
      </c>
      <c r="E10" s="7">
        <v>8500</v>
      </c>
      <c r="F10" s="42">
        <f t="shared" si="0"/>
        <v>2550</v>
      </c>
      <c r="G10" s="43">
        <v>7000</v>
      </c>
      <c r="H10" s="43">
        <f t="shared" si="1"/>
        <v>2100</v>
      </c>
      <c r="I10" s="9">
        <v>10000</v>
      </c>
      <c r="J10" s="9">
        <f t="shared" si="2"/>
        <v>3000</v>
      </c>
      <c r="K10" s="15">
        <v>7285.12</v>
      </c>
      <c r="L10" s="15">
        <f t="shared" si="3"/>
        <v>2185.5360000000001</v>
      </c>
      <c r="M10" s="18">
        <v>6866.67</v>
      </c>
      <c r="N10" s="18">
        <f t="shared" si="4"/>
        <v>2060.0009999999997</v>
      </c>
      <c r="O10" s="21">
        <v>12029.2</v>
      </c>
      <c r="P10" s="21">
        <f t="shared" si="5"/>
        <v>3608.76</v>
      </c>
      <c r="Q10" s="24">
        <v>18953.37</v>
      </c>
      <c r="R10" s="24">
        <f t="shared" si="6"/>
        <v>5686.0109999999995</v>
      </c>
      <c r="S10" s="28"/>
      <c r="T10" s="28">
        <f t="shared" si="7"/>
        <v>0</v>
      </c>
    </row>
    <row r="11" spans="1:20" x14ac:dyDescent="0.25">
      <c r="A11" s="6">
        <v>9</v>
      </c>
      <c r="B11" s="6" t="s">
        <v>24</v>
      </c>
      <c r="C11" s="6">
        <v>2</v>
      </c>
      <c r="D11" s="2" t="s">
        <v>20</v>
      </c>
      <c r="E11" s="7">
        <v>10000</v>
      </c>
      <c r="F11" s="7">
        <f t="shared" si="0"/>
        <v>20000</v>
      </c>
      <c r="G11" s="8">
        <v>3500</v>
      </c>
      <c r="H11" s="44">
        <f t="shared" si="1"/>
        <v>7000</v>
      </c>
      <c r="I11" s="9">
        <v>8000</v>
      </c>
      <c r="J11" s="9">
        <f t="shared" si="2"/>
        <v>16000</v>
      </c>
      <c r="K11" s="15">
        <v>15408.77</v>
      </c>
      <c r="L11" s="15">
        <f t="shared" si="3"/>
        <v>30817.54</v>
      </c>
      <c r="M11" s="18">
        <v>3740</v>
      </c>
      <c r="N11" s="18">
        <f t="shared" si="4"/>
        <v>7480</v>
      </c>
      <c r="O11" s="21">
        <v>5696.83</v>
      </c>
      <c r="P11" s="21">
        <f t="shared" si="5"/>
        <v>11393.66</v>
      </c>
      <c r="Q11" s="24">
        <v>12485.43</v>
      </c>
      <c r="R11" s="24">
        <f t="shared" si="6"/>
        <v>24970.86</v>
      </c>
      <c r="S11" s="28"/>
      <c r="T11" s="28">
        <f t="shared" si="7"/>
        <v>0</v>
      </c>
    </row>
    <row r="12" spans="1:20" x14ac:dyDescent="0.25">
      <c r="A12" s="6">
        <v>10</v>
      </c>
      <c r="B12" s="6" t="s">
        <v>25</v>
      </c>
      <c r="C12" s="6">
        <v>1000</v>
      </c>
      <c r="D12" s="2" t="s">
        <v>6</v>
      </c>
      <c r="E12" s="7">
        <v>6</v>
      </c>
      <c r="F12" s="7">
        <f t="shared" si="0"/>
        <v>6000</v>
      </c>
      <c r="G12" s="8">
        <v>4.25</v>
      </c>
      <c r="H12" s="8">
        <f t="shared" si="1"/>
        <v>4250</v>
      </c>
      <c r="I12" s="9">
        <v>3.5</v>
      </c>
      <c r="J12" s="9">
        <f t="shared" si="2"/>
        <v>3500</v>
      </c>
      <c r="K12" s="15">
        <v>2.2400000000000002</v>
      </c>
      <c r="L12" s="15">
        <f t="shared" si="3"/>
        <v>2240</v>
      </c>
      <c r="M12" s="18">
        <v>11.36</v>
      </c>
      <c r="N12" s="18">
        <f t="shared" si="4"/>
        <v>11360</v>
      </c>
      <c r="O12" s="21">
        <v>3.35</v>
      </c>
      <c r="P12" s="21">
        <f t="shared" si="5"/>
        <v>3350</v>
      </c>
      <c r="Q12" s="24">
        <v>1.62</v>
      </c>
      <c r="R12" s="24">
        <f t="shared" si="6"/>
        <v>1620</v>
      </c>
      <c r="S12" s="28"/>
      <c r="T12" s="28">
        <f t="shared" si="7"/>
        <v>0</v>
      </c>
    </row>
    <row r="13" spans="1:20" x14ac:dyDescent="0.25">
      <c r="A13" s="6">
        <v>11</v>
      </c>
      <c r="B13" s="6" t="s">
        <v>26</v>
      </c>
      <c r="C13" s="6">
        <v>3</v>
      </c>
      <c r="D13" s="2" t="s">
        <v>8</v>
      </c>
      <c r="E13" s="7">
        <v>5000</v>
      </c>
      <c r="F13" s="7">
        <f t="shared" si="0"/>
        <v>15000</v>
      </c>
      <c r="G13" s="8">
        <v>1900</v>
      </c>
      <c r="H13" s="8">
        <f t="shared" si="1"/>
        <v>5700</v>
      </c>
      <c r="I13" s="9">
        <v>550</v>
      </c>
      <c r="J13" s="9">
        <f t="shared" si="2"/>
        <v>1650</v>
      </c>
      <c r="K13" s="15">
        <v>5978</v>
      </c>
      <c r="L13" s="15">
        <f t="shared" si="3"/>
        <v>17934</v>
      </c>
      <c r="M13" s="18">
        <v>4350</v>
      </c>
      <c r="N13" s="18">
        <f t="shared" si="4"/>
        <v>13050</v>
      </c>
      <c r="O13" s="21">
        <v>2401.12</v>
      </c>
      <c r="P13" s="21">
        <f t="shared" si="5"/>
        <v>7203.36</v>
      </c>
      <c r="Q13" s="24">
        <v>2191.08</v>
      </c>
      <c r="R13" s="24">
        <f t="shared" si="6"/>
        <v>6573.24</v>
      </c>
      <c r="S13" s="28"/>
      <c r="T13" s="28">
        <f t="shared" si="7"/>
        <v>0</v>
      </c>
    </row>
    <row r="14" spans="1:20" x14ac:dyDescent="0.25">
      <c r="A14" s="6">
        <v>12</v>
      </c>
      <c r="B14" s="6" t="s">
        <v>27</v>
      </c>
      <c r="C14" s="6">
        <v>1</v>
      </c>
      <c r="D14" s="2" t="s">
        <v>19</v>
      </c>
      <c r="E14" s="7">
        <v>3500</v>
      </c>
      <c r="F14" s="42">
        <f t="shared" si="0"/>
        <v>3500</v>
      </c>
      <c r="G14" s="8">
        <v>5000</v>
      </c>
      <c r="H14" s="8">
        <f t="shared" si="1"/>
        <v>5000</v>
      </c>
      <c r="I14" s="9">
        <v>8500</v>
      </c>
      <c r="J14" s="9">
        <f t="shared" si="2"/>
        <v>8500</v>
      </c>
      <c r="K14" s="15">
        <v>6908</v>
      </c>
      <c r="L14" s="15">
        <f t="shared" si="3"/>
        <v>6908</v>
      </c>
      <c r="M14" s="18">
        <v>1320</v>
      </c>
      <c r="N14" s="18">
        <f t="shared" si="4"/>
        <v>1320</v>
      </c>
      <c r="O14" s="21">
        <v>4117.74</v>
      </c>
      <c r="P14" s="21">
        <f t="shared" si="5"/>
        <v>4117.74</v>
      </c>
      <c r="Q14" s="24">
        <v>2639.69</v>
      </c>
      <c r="R14" s="24">
        <f t="shared" si="6"/>
        <v>2639.69</v>
      </c>
      <c r="S14" s="28"/>
      <c r="T14" s="28">
        <f t="shared" si="7"/>
        <v>0</v>
      </c>
    </row>
    <row r="15" spans="1:20" x14ac:dyDescent="0.25">
      <c r="A15" s="6">
        <v>13</v>
      </c>
      <c r="B15" s="6" t="s">
        <v>28</v>
      </c>
      <c r="C15" s="6">
        <v>2</v>
      </c>
      <c r="D15" s="2" t="s">
        <v>8</v>
      </c>
      <c r="E15" s="7">
        <v>150</v>
      </c>
      <c r="F15" s="7">
        <f t="shared" si="0"/>
        <v>300</v>
      </c>
      <c r="G15" s="8">
        <v>220</v>
      </c>
      <c r="H15" s="8">
        <f t="shared" si="1"/>
        <v>440</v>
      </c>
      <c r="I15" s="9">
        <v>450</v>
      </c>
      <c r="J15" s="9">
        <f t="shared" si="2"/>
        <v>900</v>
      </c>
      <c r="K15" s="15">
        <v>100</v>
      </c>
      <c r="L15" s="15">
        <f t="shared" si="3"/>
        <v>200</v>
      </c>
      <c r="M15" s="18">
        <v>355</v>
      </c>
      <c r="N15" s="18">
        <f t="shared" si="4"/>
        <v>710</v>
      </c>
      <c r="O15" s="21">
        <v>395.96</v>
      </c>
      <c r="P15" s="21">
        <f t="shared" si="5"/>
        <v>791.92</v>
      </c>
      <c r="Q15" s="24">
        <v>216.38</v>
      </c>
      <c r="R15" s="24">
        <f t="shared" si="6"/>
        <v>432.76</v>
      </c>
      <c r="S15" s="28"/>
      <c r="T15" s="28">
        <f t="shared" si="7"/>
        <v>0</v>
      </c>
    </row>
    <row r="16" spans="1:20" x14ac:dyDescent="0.25">
      <c r="A16" s="6">
        <v>14</v>
      </c>
      <c r="B16" s="6" t="s">
        <v>29</v>
      </c>
      <c r="C16" s="6">
        <v>1</v>
      </c>
      <c r="D16" s="2" t="s">
        <v>8</v>
      </c>
      <c r="E16" s="7">
        <v>12000</v>
      </c>
      <c r="F16" s="7">
        <f t="shared" si="0"/>
        <v>12000</v>
      </c>
      <c r="G16" s="8">
        <v>8000</v>
      </c>
      <c r="H16" s="8">
        <f t="shared" si="1"/>
        <v>8000</v>
      </c>
      <c r="I16" s="9">
        <v>5500</v>
      </c>
      <c r="J16" s="9">
        <f t="shared" si="2"/>
        <v>5500</v>
      </c>
      <c r="K16" s="15">
        <v>500</v>
      </c>
      <c r="L16" s="15">
        <f t="shared" si="3"/>
        <v>500</v>
      </c>
      <c r="M16" s="18">
        <v>4250</v>
      </c>
      <c r="N16" s="18">
        <f t="shared" si="4"/>
        <v>4250</v>
      </c>
      <c r="O16" s="21">
        <v>4237.93</v>
      </c>
      <c r="P16" s="21">
        <f t="shared" si="5"/>
        <v>4237.93</v>
      </c>
      <c r="Q16" s="24">
        <v>1453.45</v>
      </c>
      <c r="R16" s="24">
        <f t="shared" si="6"/>
        <v>1453.45</v>
      </c>
      <c r="S16" s="28"/>
      <c r="T16" s="28">
        <f t="shared" si="7"/>
        <v>0</v>
      </c>
    </row>
    <row r="17" spans="1:20" x14ac:dyDescent="0.25">
      <c r="A17" s="6">
        <v>15</v>
      </c>
      <c r="B17" s="6" t="s">
        <v>30</v>
      </c>
      <c r="C17" s="6">
        <v>70</v>
      </c>
      <c r="D17" s="2" t="s">
        <v>31</v>
      </c>
      <c r="E17" s="7">
        <v>185</v>
      </c>
      <c r="F17" s="7">
        <f t="shared" si="0"/>
        <v>12950</v>
      </c>
      <c r="G17" s="8">
        <v>85</v>
      </c>
      <c r="H17" s="8">
        <f t="shared" si="1"/>
        <v>5950</v>
      </c>
      <c r="I17" s="9">
        <v>85</v>
      </c>
      <c r="J17" s="9">
        <f t="shared" si="2"/>
        <v>5950</v>
      </c>
      <c r="K17" s="15">
        <v>179.24</v>
      </c>
      <c r="L17" s="15">
        <f t="shared" si="3"/>
        <v>12546.800000000001</v>
      </c>
      <c r="M17" s="18">
        <v>97</v>
      </c>
      <c r="N17" s="18">
        <f t="shared" si="4"/>
        <v>6790</v>
      </c>
      <c r="O17" s="21">
        <v>83.71</v>
      </c>
      <c r="P17" s="21">
        <f t="shared" si="5"/>
        <v>5859.7</v>
      </c>
      <c r="Q17" s="24">
        <v>81.739999999999995</v>
      </c>
      <c r="R17" s="24">
        <f t="shared" si="6"/>
        <v>5721.7999999999993</v>
      </c>
      <c r="S17" s="28"/>
      <c r="T17" s="28">
        <f t="shared" si="7"/>
        <v>0</v>
      </c>
    </row>
    <row r="18" spans="1:20" x14ac:dyDescent="0.25">
      <c r="A18" s="6">
        <v>16</v>
      </c>
      <c r="B18" s="6" t="s">
        <v>32</v>
      </c>
      <c r="C18" s="6">
        <v>83</v>
      </c>
      <c r="D18" s="2" t="s">
        <v>7</v>
      </c>
      <c r="E18" s="7">
        <v>320</v>
      </c>
      <c r="F18" s="42">
        <f t="shared" si="0"/>
        <v>26560</v>
      </c>
      <c r="G18" s="8">
        <v>185</v>
      </c>
      <c r="H18" s="8">
        <f t="shared" si="1"/>
        <v>15355</v>
      </c>
      <c r="I18" s="9">
        <v>215</v>
      </c>
      <c r="J18" s="9">
        <f t="shared" si="2"/>
        <v>17845</v>
      </c>
      <c r="K18" s="15">
        <v>358.05</v>
      </c>
      <c r="L18" s="15">
        <f t="shared" si="3"/>
        <v>29718.15</v>
      </c>
      <c r="M18" s="18">
        <v>154.34</v>
      </c>
      <c r="N18" s="18">
        <f t="shared" si="4"/>
        <v>12810.220000000001</v>
      </c>
      <c r="O18" s="21">
        <v>361.2</v>
      </c>
      <c r="P18" s="21">
        <f t="shared" si="5"/>
        <v>29979.599999999999</v>
      </c>
      <c r="Q18" s="24">
        <v>307.43</v>
      </c>
      <c r="R18" s="24">
        <f t="shared" si="6"/>
        <v>25516.690000000002</v>
      </c>
      <c r="S18" s="28"/>
      <c r="T18" s="28">
        <f t="shared" si="7"/>
        <v>0</v>
      </c>
    </row>
    <row r="19" spans="1:20" x14ac:dyDescent="0.25">
      <c r="A19" s="6">
        <v>17</v>
      </c>
      <c r="B19" s="6" t="s">
        <v>33</v>
      </c>
      <c r="C19" s="6">
        <v>50</v>
      </c>
      <c r="D19" s="2" t="s">
        <v>7</v>
      </c>
      <c r="E19" s="7">
        <v>42</v>
      </c>
      <c r="F19" s="42">
        <f t="shared" si="0"/>
        <v>2100</v>
      </c>
      <c r="G19" s="8">
        <v>25</v>
      </c>
      <c r="H19" s="8">
        <f t="shared" si="1"/>
        <v>1250</v>
      </c>
      <c r="I19" s="9">
        <v>100</v>
      </c>
      <c r="J19" s="9">
        <f t="shared" si="2"/>
        <v>5000</v>
      </c>
      <c r="K19" s="15">
        <v>53.87</v>
      </c>
      <c r="L19" s="15">
        <f t="shared" si="3"/>
        <v>2693.5</v>
      </c>
      <c r="M19" s="18">
        <v>51.6</v>
      </c>
      <c r="N19" s="18">
        <f t="shared" si="4"/>
        <v>2580</v>
      </c>
      <c r="O19" s="21">
        <v>76.900000000000006</v>
      </c>
      <c r="P19" s="21">
        <f t="shared" si="5"/>
        <v>3845.0000000000005</v>
      </c>
      <c r="Q19" s="24">
        <v>93.28</v>
      </c>
      <c r="R19" s="24">
        <f t="shared" si="6"/>
        <v>4664</v>
      </c>
      <c r="S19" s="28"/>
      <c r="T19" s="28">
        <f t="shared" si="7"/>
        <v>0</v>
      </c>
    </row>
    <row r="20" spans="1:20" x14ac:dyDescent="0.25">
      <c r="A20" s="6">
        <v>18</v>
      </c>
      <c r="B20" s="6" t="s">
        <v>34</v>
      </c>
      <c r="C20" s="6">
        <v>1460</v>
      </c>
      <c r="D20" s="2" t="s">
        <v>7</v>
      </c>
      <c r="E20" s="7">
        <v>43</v>
      </c>
      <c r="F20" s="7">
        <f t="shared" si="0"/>
        <v>62780</v>
      </c>
      <c r="G20" s="8">
        <v>70</v>
      </c>
      <c r="H20" s="8">
        <f t="shared" si="1"/>
        <v>102200</v>
      </c>
      <c r="I20" s="9">
        <v>105</v>
      </c>
      <c r="J20" s="9">
        <f t="shared" si="2"/>
        <v>153300</v>
      </c>
      <c r="K20" s="15">
        <v>73.64</v>
      </c>
      <c r="L20" s="15">
        <f t="shared" si="3"/>
        <v>107514.4</v>
      </c>
      <c r="M20" s="18">
        <v>61.27</v>
      </c>
      <c r="N20" s="18">
        <f t="shared" si="4"/>
        <v>89454.200000000012</v>
      </c>
      <c r="O20" s="21">
        <v>59.07</v>
      </c>
      <c r="P20" s="21">
        <f t="shared" si="5"/>
        <v>86242.2</v>
      </c>
      <c r="Q20" s="24">
        <v>73.84</v>
      </c>
      <c r="R20" s="24">
        <f t="shared" si="6"/>
        <v>107806.40000000001</v>
      </c>
      <c r="S20" s="28"/>
      <c r="T20" s="28">
        <f t="shared" si="7"/>
        <v>0</v>
      </c>
    </row>
    <row r="21" spans="1:20" x14ac:dyDescent="0.25">
      <c r="A21" s="6">
        <v>19</v>
      </c>
      <c r="B21" s="6" t="s">
        <v>35</v>
      </c>
      <c r="C21" s="6">
        <v>1</v>
      </c>
      <c r="D21" s="2" t="s">
        <v>8</v>
      </c>
      <c r="E21" s="7">
        <v>8000</v>
      </c>
      <c r="F21" s="7">
        <f t="shared" si="0"/>
        <v>8000</v>
      </c>
      <c r="G21" s="8">
        <v>2000</v>
      </c>
      <c r="H21" s="8">
        <f t="shared" si="1"/>
        <v>2000</v>
      </c>
      <c r="I21" s="9">
        <v>5400</v>
      </c>
      <c r="J21" s="9">
        <f t="shared" si="2"/>
        <v>5400</v>
      </c>
      <c r="K21" s="15">
        <v>5600</v>
      </c>
      <c r="L21" s="15">
        <f t="shared" si="3"/>
        <v>5600</v>
      </c>
      <c r="M21" s="18">
        <v>2100</v>
      </c>
      <c r="N21" s="18">
        <f t="shared" si="4"/>
        <v>2100</v>
      </c>
      <c r="O21" s="21">
        <v>4700</v>
      </c>
      <c r="P21" s="21">
        <f t="shared" si="5"/>
        <v>4700</v>
      </c>
      <c r="Q21" s="24">
        <v>5850</v>
      </c>
      <c r="R21" s="24">
        <f t="shared" si="6"/>
        <v>5850</v>
      </c>
      <c r="S21" s="28"/>
      <c r="T21" s="28">
        <f t="shared" si="7"/>
        <v>0</v>
      </c>
    </row>
    <row r="22" spans="1:20" x14ac:dyDescent="0.25">
      <c r="A22" s="6">
        <v>20</v>
      </c>
      <c r="B22" s="6" t="s">
        <v>36</v>
      </c>
      <c r="C22" s="6">
        <v>150</v>
      </c>
      <c r="D22" s="2" t="s">
        <v>6</v>
      </c>
      <c r="E22" s="7">
        <v>23</v>
      </c>
      <c r="F22" s="7">
        <f t="shared" si="0"/>
        <v>3450</v>
      </c>
      <c r="G22" s="8">
        <v>32</v>
      </c>
      <c r="H22" s="8">
        <f t="shared" si="1"/>
        <v>4800</v>
      </c>
      <c r="I22" s="9">
        <v>85</v>
      </c>
      <c r="J22" s="9">
        <f t="shared" si="2"/>
        <v>12750</v>
      </c>
      <c r="K22" s="15">
        <v>122.64</v>
      </c>
      <c r="L22" s="15">
        <f t="shared" si="3"/>
        <v>18396</v>
      </c>
      <c r="M22" s="18">
        <v>55.93</v>
      </c>
      <c r="N22" s="18">
        <f t="shared" si="4"/>
        <v>8389.5</v>
      </c>
      <c r="O22" s="21">
        <v>29.7</v>
      </c>
      <c r="P22" s="21">
        <f t="shared" si="5"/>
        <v>4455</v>
      </c>
      <c r="Q22" s="24">
        <v>38.1</v>
      </c>
      <c r="R22" s="24">
        <f t="shared" si="6"/>
        <v>5715</v>
      </c>
      <c r="S22" s="28"/>
      <c r="T22" s="28">
        <f t="shared" si="7"/>
        <v>0</v>
      </c>
    </row>
    <row r="23" spans="1:20" x14ac:dyDescent="0.25">
      <c r="A23" s="6">
        <v>21</v>
      </c>
      <c r="B23" s="6" t="s">
        <v>37</v>
      </c>
      <c r="C23" s="26">
        <v>1</v>
      </c>
      <c r="D23" s="2" t="s">
        <v>8</v>
      </c>
      <c r="E23" s="7">
        <v>35000</v>
      </c>
      <c r="F23" s="7">
        <f t="shared" si="0"/>
        <v>35000</v>
      </c>
      <c r="G23" s="8">
        <v>44000</v>
      </c>
      <c r="H23" s="8">
        <f t="shared" si="1"/>
        <v>44000</v>
      </c>
      <c r="I23" s="9">
        <v>18000</v>
      </c>
      <c r="J23" s="9">
        <f t="shared" si="2"/>
        <v>18000</v>
      </c>
      <c r="K23" s="15">
        <v>36445</v>
      </c>
      <c r="L23" s="15">
        <f t="shared" si="3"/>
        <v>36445</v>
      </c>
      <c r="M23" s="18">
        <v>34850</v>
      </c>
      <c r="N23" s="18">
        <f t="shared" si="4"/>
        <v>34850</v>
      </c>
      <c r="O23" s="21">
        <v>24960.94</v>
      </c>
      <c r="P23" s="21">
        <f t="shared" si="5"/>
        <v>24960.94</v>
      </c>
      <c r="Q23" s="24">
        <v>25136.15</v>
      </c>
      <c r="R23" s="24">
        <f t="shared" si="6"/>
        <v>25136.15</v>
      </c>
      <c r="S23" s="28"/>
      <c r="T23" s="28">
        <f t="shared" si="7"/>
        <v>0</v>
      </c>
    </row>
    <row r="24" spans="1:20" x14ac:dyDescent="0.25">
      <c r="A24" s="6">
        <v>22</v>
      </c>
      <c r="B24" s="6" t="s">
        <v>38</v>
      </c>
      <c r="C24" s="26">
        <v>2</v>
      </c>
      <c r="D24" s="2" t="s">
        <v>8</v>
      </c>
      <c r="E24" s="7">
        <v>15000</v>
      </c>
      <c r="F24" s="7">
        <f t="shared" si="0"/>
        <v>30000</v>
      </c>
      <c r="G24" s="8">
        <v>6800</v>
      </c>
      <c r="H24" s="8">
        <f t="shared" si="1"/>
        <v>13600</v>
      </c>
      <c r="I24" s="9">
        <v>8500</v>
      </c>
      <c r="J24" s="9">
        <f t="shared" si="2"/>
        <v>17000</v>
      </c>
      <c r="K24" s="15">
        <v>7420</v>
      </c>
      <c r="L24" s="15">
        <f t="shared" si="3"/>
        <v>14840</v>
      </c>
      <c r="M24" s="18">
        <v>8510</v>
      </c>
      <c r="N24" s="18">
        <f t="shared" si="4"/>
        <v>17020</v>
      </c>
      <c r="O24" s="21">
        <v>7000</v>
      </c>
      <c r="P24" s="21">
        <f t="shared" si="5"/>
        <v>14000</v>
      </c>
      <c r="Q24" s="24">
        <v>5826.21</v>
      </c>
      <c r="R24" s="24">
        <f t="shared" si="6"/>
        <v>11652.42</v>
      </c>
      <c r="S24" s="28"/>
      <c r="T24" s="28">
        <f t="shared" si="7"/>
        <v>0</v>
      </c>
    </row>
    <row r="25" spans="1:20" x14ac:dyDescent="0.25">
      <c r="A25" s="6">
        <v>23</v>
      </c>
      <c r="B25" s="6" t="s">
        <v>39</v>
      </c>
      <c r="C25" s="26">
        <v>7</v>
      </c>
      <c r="D25" s="2" t="s">
        <v>8</v>
      </c>
      <c r="E25" s="7">
        <v>500</v>
      </c>
      <c r="F25" s="7">
        <f t="shared" si="0"/>
        <v>3500</v>
      </c>
      <c r="G25" s="8">
        <v>1200</v>
      </c>
      <c r="H25" s="8">
        <f t="shared" si="1"/>
        <v>8400</v>
      </c>
      <c r="I25" s="9">
        <v>1100</v>
      </c>
      <c r="J25" s="9">
        <f t="shared" si="2"/>
        <v>7700</v>
      </c>
      <c r="K25" s="15">
        <v>1805</v>
      </c>
      <c r="L25" s="15">
        <f t="shared" si="3"/>
        <v>12635</v>
      </c>
      <c r="M25" s="18">
        <v>1261.43</v>
      </c>
      <c r="N25" s="18">
        <f t="shared" si="4"/>
        <v>8830.01</v>
      </c>
      <c r="O25" s="21">
        <v>1113.72</v>
      </c>
      <c r="P25" s="21">
        <f t="shared" si="5"/>
        <v>7796.04</v>
      </c>
      <c r="Q25" s="24">
        <v>3363.63</v>
      </c>
      <c r="R25" s="24">
        <f t="shared" si="6"/>
        <v>23545.41</v>
      </c>
      <c r="S25" s="28"/>
      <c r="T25" s="28">
        <f t="shared" si="7"/>
        <v>0</v>
      </c>
    </row>
    <row r="26" spans="1:20" x14ac:dyDescent="0.25">
      <c r="A26" s="6">
        <v>24</v>
      </c>
      <c r="B26" s="6" t="s">
        <v>40</v>
      </c>
      <c r="C26" s="26">
        <v>1</v>
      </c>
      <c r="D26" s="2" t="s">
        <v>8</v>
      </c>
      <c r="E26" s="7">
        <v>10500</v>
      </c>
      <c r="F26" s="7">
        <f t="shared" si="0"/>
        <v>10500</v>
      </c>
      <c r="G26" s="8">
        <v>6000</v>
      </c>
      <c r="H26" s="8">
        <f t="shared" si="1"/>
        <v>6000</v>
      </c>
      <c r="I26" s="9">
        <v>4800</v>
      </c>
      <c r="J26" s="9">
        <f t="shared" si="2"/>
        <v>4800</v>
      </c>
      <c r="K26" s="15">
        <v>5972</v>
      </c>
      <c r="L26" s="15">
        <f t="shared" si="3"/>
        <v>5972</v>
      </c>
      <c r="M26" s="18">
        <v>6460</v>
      </c>
      <c r="N26" s="18">
        <f t="shared" si="4"/>
        <v>6460</v>
      </c>
      <c r="O26" s="21">
        <v>8667.11</v>
      </c>
      <c r="P26" s="21">
        <f t="shared" si="5"/>
        <v>8667.11</v>
      </c>
      <c r="Q26" s="24">
        <v>7680.44</v>
      </c>
      <c r="R26" s="24">
        <f t="shared" si="6"/>
        <v>7680.44</v>
      </c>
      <c r="S26" s="28"/>
      <c r="T26" s="28">
        <f t="shared" si="7"/>
        <v>0</v>
      </c>
    </row>
    <row r="27" spans="1:20" x14ac:dyDescent="0.25">
      <c r="A27" s="6">
        <v>25</v>
      </c>
      <c r="B27" s="6" t="s">
        <v>41</v>
      </c>
      <c r="C27" s="26">
        <v>5</v>
      </c>
      <c r="D27" s="2" t="s">
        <v>8</v>
      </c>
      <c r="E27" s="7">
        <v>4250</v>
      </c>
      <c r="F27" s="7">
        <f t="shared" si="0"/>
        <v>21250</v>
      </c>
      <c r="G27" s="8">
        <v>5800</v>
      </c>
      <c r="H27" s="8">
        <f t="shared" si="1"/>
        <v>29000</v>
      </c>
      <c r="I27" s="9">
        <v>2500</v>
      </c>
      <c r="J27" s="9">
        <f t="shared" si="2"/>
        <v>12500</v>
      </c>
      <c r="K27" s="15">
        <v>8024</v>
      </c>
      <c r="L27" s="15">
        <f t="shared" si="3"/>
        <v>40120</v>
      </c>
      <c r="M27" s="18">
        <v>3382</v>
      </c>
      <c r="N27" s="18">
        <f t="shared" si="4"/>
        <v>16910</v>
      </c>
      <c r="O27" s="21">
        <v>2050.23</v>
      </c>
      <c r="P27" s="21">
        <f t="shared" si="5"/>
        <v>10251.15</v>
      </c>
      <c r="Q27" s="24">
        <v>2061.5700000000002</v>
      </c>
      <c r="R27" s="24">
        <f t="shared" si="6"/>
        <v>10307.85</v>
      </c>
      <c r="S27" s="28"/>
      <c r="T27" s="28">
        <f t="shared" si="7"/>
        <v>0</v>
      </c>
    </row>
    <row r="28" spans="1:20" x14ac:dyDescent="0.25">
      <c r="A28" s="6">
        <v>26</v>
      </c>
      <c r="B28" s="6" t="s">
        <v>42</v>
      </c>
      <c r="C28" s="26">
        <v>250</v>
      </c>
      <c r="D28" s="2" t="s">
        <v>21</v>
      </c>
      <c r="E28" s="7">
        <v>77.650000000000006</v>
      </c>
      <c r="F28" s="7">
        <f t="shared" si="0"/>
        <v>19412.5</v>
      </c>
      <c r="G28" s="8">
        <v>36</v>
      </c>
      <c r="H28" s="8">
        <f t="shared" si="1"/>
        <v>9000</v>
      </c>
      <c r="I28" s="9">
        <v>58</v>
      </c>
      <c r="J28" s="9">
        <f t="shared" si="2"/>
        <v>14500</v>
      </c>
      <c r="K28" s="15">
        <v>86.48</v>
      </c>
      <c r="L28" s="15">
        <f t="shared" si="3"/>
        <v>21620</v>
      </c>
      <c r="M28" s="18">
        <v>79.88</v>
      </c>
      <c r="N28" s="18">
        <f t="shared" si="4"/>
        <v>19970</v>
      </c>
      <c r="O28" s="21">
        <v>148.63999999999999</v>
      </c>
      <c r="P28" s="21">
        <f t="shared" si="5"/>
        <v>37160</v>
      </c>
      <c r="Q28" s="24">
        <v>50.86</v>
      </c>
      <c r="R28" s="24">
        <f t="shared" si="6"/>
        <v>12715</v>
      </c>
      <c r="S28" s="28"/>
      <c r="T28" s="28">
        <f t="shared" si="7"/>
        <v>0</v>
      </c>
    </row>
    <row r="29" spans="1:20" x14ac:dyDescent="0.25">
      <c r="A29" s="6">
        <v>27</v>
      </c>
      <c r="B29" s="6" t="s">
        <v>45</v>
      </c>
      <c r="C29" s="26">
        <v>150</v>
      </c>
      <c r="D29" s="2" t="s">
        <v>7</v>
      </c>
      <c r="E29" s="7">
        <v>49</v>
      </c>
      <c r="F29" s="7">
        <f t="shared" si="0"/>
        <v>7350</v>
      </c>
      <c r="G29" s="8">
        <v>42</v>
      </c>
      <c r="H29" s="8">
        <f t="shared" si="1"/>
        <v>6300</v>
      </c>
      <c r="I29" s="9">
        <v>85</v>
      </c>
      <c r="J29" s="9">
        <f t="shared" si="2"/>
        <v>12750</v>
      </c>
      <c r="K29" s="15">
        <v>77.53</v>
      </c>
      <c r="L29" s="15">
        <f t="shared" si="3"/>
        <v>11629.5</v>
      </c>
      <c r="M29" s="18">
        <v>59.87</v>
      </c>
      <c r="N29" s="18">
        <f t="shared" si="4"/>
        <v>8980.5</v>
      </c>
      <c r="O29" s="21">
        <v>53.66</v>
      </c>
      <c r="P29" s="21">
        <f t="shared" si="5"/>
        <v>8048.9999999999991</v>
      </c>
      <c r="Q29" s="24">
        <v>93.53</v>
      </c>
      <c r="R29" s="24">
        <f t="shared" si="6"/>
        <v>14029.5</v>
      </c>
      <c r="S29" s="28"/>
      <c r="T29" s="28">
        <f t="shared" si="7"/>
        <v>0</v>
      </c>
    </row>
    <row r="30" spans="1:20" x14ac:dyDescent="0.25">
      <c r="A30" s="6">
        <v>28</v>
      </c>
      <c r="B30" s="6" t="s">
        <v>43</v>
      </c>
      <c r="C30" s="26">
        <v>3</v>
      </c>
      <c r="D30" s="2" t="s">
        <v>8</v>
      </c>
      <c r="E30" s="7">
        <v>5075</v>
      </c>
      <c r="F30" s="7">
        <f t="shared" si="0"/>
        <v>15225</v>
      </c>
      <c r="G30" s="8">
        <v>1500</v>
      </c>
      <c r="H30" s="8">
        <f t="shared" si="1"/>
        <v>4500</v>
      </c>
      <c r="I30" s="9">
        <v>4800</v>
      </c>
      <c r="J30" s="9">
        <f t="shared" si="2"/>
        <v>14400</v>
      </c>
      <c r="K30" s="15">
        <v>968</v>
      </c>
      <c r="L30" s="15">
        <f t="shared" si="3"/>
        <v>2904</v>
      </c>
      <c r="M30" s="18">
        <v>5880</v>
      </c>
      <c r="N30" s="18">
        <f t="shared" si="4"/>
        <v>17640</v>
      </c>
      <c r="O30" s="21">
        <v>4848.3100000000004</v>
      </c>
      <c r="P30" s="21">
        <f t="shared" si="5"/>
        <v>14544.93</v>
      </c>
      <c r="Q30" s="24">
        <v>6583.99</v>
      </c>
      <c r="R30" s="24">
        <f t="shared" si="6"/>
        <v>19751.97</v>
      </c>
      <c r="S30" s="28"/>
      <c r="T30" s="28">
        <f t="shared" si="7"/>
        <v>0</v>
      </c>
    </row>
    <row r="31" spans="1:20" x14ac:dyDescent="0.25">
      <c r="A31" s="6">
        <v>29</v>
      </c>
      <c r="B31" s="6" t="s">
        <v>44</v>
      </c>
      <c r="C31" s="26">
        <v>125</v>
      </c>
      <c r="D31" s="2" t="s">
        <v>7</v>
      </c>
      <c r="E31" s="7">
        <v>78</v>
      </c>
      <c r="F31" s="7">
        <f t="shared" si="0"/>
        <v>9750</v>
      </c>
      <c r="G31" s="8">
        <v>100</v>
      </c>
      <c r="H31" s="8">
        <f t="shared" si="1"/>
        <v>12500</v>
      </c>
      <c r="I31" s="9">
        <v>120</v>
      </c>
      <c r="J31" s="9">
        <f t="shared" si="2"/>
        <v>15000</v>
      </c>
      <c r="K31" s="15">
        <v>99.33</v>
      </c>
      <c r="L31" s="15">
        <f t="shared" si="3"/>
        <v>12416.25</v>
      </c>
      <c r="M31" s="18">
        <v>86.32</v>
      </c>
      <c r="N31" s="18">
        <f t="shared" si="4"/>
        <v>10790</v>
      </c>
      <c r="O31" s="21">
        <v>82.94</v>
      </c>
      <c r="P31" s="21">
        <f t="shared" si="5"/>
        <v>10367.5</v>
      </c>
      <c r="Q31" s="24">
        <v>110.91</v>
      </c>
      <c r="R31" s="24">
        <f t="shared" si="6"/>
        <v>13863.75</v>
      </c>
      <c r="S31" s="28"/>
      <c r="T31" s="28">
        <f t="shared" si="7"/>
        <v>0</v>
      </c>
    </row>
    <row r="32" spans="1:20" x14ac:dyDescent="0.25">
      <c r="A32" s="6">
        <v>30</v>
      </c>
      <c r="B32" s="6" t="s">
        <v>46</v>
      </c>
      <c r="C32" s="26">
        <v>25</v>
      </c>
      <c r="D32" s="2" t="s">
        <v>7</v>
      </c>
      <c r="E32" s="7">
        <v>185</v>
      </c>
      <c r="F32" s="7">
        <f t="shared" si="0"/>
        <v>4625</v>
      </c>
      <c r="G32" s="8">
        <v>150</v>
      </c>
      <c r="H32" s="8">
        <f t="shared" si="1"/>
        <v>3750</v>
      </c>
      <c r="I32" s="9">
        <v>150</v>
      </c>
      <c r="J32" s="9">
        <f t="shared" si="2"/>
        <v>3750</v>
      </c>
      <c r="K32" s="15">
        <v>197.14</v>
      </c>
      <c r="L32" s="15">
        <f t="shared" si="3"/>
        <v>4928.5</v>
      </c>
      <c r="M32" s="18">
        <v>199.2</v>
      </c>
      <c r="N32" s="18">
        <f t="shared" si="4"/>
        <v>4980</v>
      </c>
      <c r="O32" s="21">
        <v>191.75</v>
      </c>
      <c r="P32" s="21">
        <f t="shared" si="5"/>
        <v>4793.75</v>
      </c>
      <c r="Q32" s="24">
        <v>220.87</v>
      </c>
      <c r="R32" s="24">
        <f t="shared" si="6"/>
        <v>5521.75</v>
      </c>
      <c r="S32" s="28"/>
      <c r="T32" s="28">
        <f t="shared" si="7"/>
        <v>0</v>
      </c>
    </row>
    <row r="33" spans="1:20" x14ac:dyDescent="0.25">
      <c r="A33" s="6">
        <v>31</v>
      </c>
      <c r="B33" s="6" t="s">
        <v>47</v>
      </c>
      <c r="C33" s="26">
        <v>250</v>
      </c>
      <c r="D33" s="2" t="s">
        <v>31</v>
      </c>
      <c r="E33" s="7">
        <v>110</v>
      </c>
      <c r="F33" s="7">
        <f t="shared" si="0"/>
        <v>27500</v>
      </c>
      <c r="G33" s="8">
        <v>70</v>
      </c>
      <c r="H33" s="8">
        <f t="shared" si="1"/>
        <v>17500</v>
      </c>
      <c r="I33" s="9">
        <v>65</v>
      </c>
      <c r="J33" s="9">
        <f t="shared" si="2"/>
        <v>16250</v>
      </c>
      <c r="K33" s="15">
        <v>63.25</v>
      </c>
      <c r="L33" s="15">
        <f t="shared" si="3"/>
        <v>15812.5</v>
      </c>
      <c r="M33" s="18">
        <v>67.400000000000006</v>
      </c>
      <c r="N33" s="18">
        <f t="shared" si="4"/>
        <v>16850</v>
      </c>
      <c r="O33" s="21">
        <v>75.650000000000006</v>
      </c>
      <c r="P33" s="21">
        <f t="shared" si="5"/>
        <v>18912.5</v>
      </c>
      <c r="Q33" s="24">
        <v>102.71</v>
      </c>
      <c r="R33" s="24">
        <f t="shared" si="6"/>
        <v>25677.5</v>
      </c>
      <c r="S33" s="28"/>
      <c r="T33" s="28">
        <f t="shared" si="7"/>
        <v>0</v>
      </c>
    </row>
    <row r="34" spans="1:20" x14ac:dyDescent="0.25">
      <c r="A34" s="6">
        <v>32</v>
      </c>
      <c r="B34" s="6" t="s">
        <v>48</v>
      </c>
      <c r="C34" s="26">
        <v>1</v>
      </c>
      <c r="D34" s="2" t="s">
        <v>19</v>
      </c>
      <c r="E34" s="7">
        <v>35000</v>
      </c>
      <c r="F34" s="7">
        <f t="shared" si="0"/>
        <v>35000</v>
      </c>
      <c r="G34" s="8">
        <v>17000</v>
      </c>
      <c r="H34" s="8">
        <f t="shared" si="1"/>
        <v>17000</v>
      </c>
      <c r="I34" s="9">
        <v>8000</v>
      </c>
      <c r="J34" s="9">
        <f t="shared" si="2"/>
        <v>8000</v>
      </c>
      <c r="K34" s="15">
        <v>14800</v>
      </c>
      <c r="L34" s="15">
        <f t="shared" si="3"/>
        <v>14800</v>
      </c>
      <c r="M34" s="18">
        <v>44920</v>
      </c>
      <c r="N34" s="18">
        <f t="shared" si="4"/>
        <v>44920</v>
      </c>
      <c r="O34" s="21">
        <v>10739.19</v>
      </c>
      <c r="P34" s="21">
        <f t="shared" si="5"/>
        <v>10739.19</v>
      </c>
      <c r="Q34" s="24">
        <v>23486.25</v>
      </c>
      <c r="R34" s="24">
        <f t="shared" si="6"/>
        <v>23486.25</v>
      </c>
      <c r="S34" s="28"/>
      <c r="T34" s="28">
        <f t="shared" si="7"/>
        <v>0</v>
      </c>
    </row>
    <row r="35" spans="1:20" x14ac:dyDescent="0.25">
      <c r="A35" s="6">
        <v>33</v>
      </c>
      <c r="B35" s="6" t="s">
        <v>49</v>
      </c>
      <c r="C35" s="26">
        <v>30</v>
      </c>
      <c r="D35" s="2" t="s">
        <v>21</v>
      </c>
      <c r="E35" s="7">
        <v>150</v>
      </c>
      <c r="F35" s="7">
        <f t="shared" si="0"/>
        <v>4500</v>
      </c>
      <c r="G35" s="8">
        <v>80</v>
      </c>
      <c r="H35" s="8">
        <f t="shared" si="1"/>
        <v>2400</v>
      </c>
      <c r="I35" s="9">
        <v>10</v>
      </c>
      <c r="J35" s="9">
        <f t="shared" si="2"/>
        <v>300</v>
      </c>
      <c r="K35" s="15">
        <v>21.8</v>
      </c>
      <c r="L35" s="15">
        <f t="shared" si="3"/>
        <v>654</v>
      </c>
      <c r="M35" s="18">
        <v>199.67</v>
      </c>
      <c r="N35" s="18">
        <f t="shared" si="4"/>
        <v>5990.0999999999995</v>
      </c>
      <c r="O35" s="21">
        <v>159.63999999999999</v>
      </c>
      <c r="P35" s="21">
        <f t="shared" si="5"/>
        <v>4789.2</v>
      </c>
      <c r="Q35" s="24">
        <v>23.14</v>
      </c>
      <c r="R35" s="24">
        <f t="shared" si="6"/>
        <v>694.2</v>
      </c>
      <c r="S35" s="28"/>
      <c r="T35" s="28">
        <f t="shared" si="7"/>
        <v>0</v>
      </c>
    </row>
    <row r="36" spans="1:20" x14ac:dyDescent="0.25">
      <c r="A36" s="6">
        <v>34</v>
      </c>
      <c r="B36" s="6" t="s">
        <v>50</v>
      </c>
      <c r="C36" s="26">
        <v>1</v>
      </c>
      <c r="D36" s="2" t="s">
        <v>19</v>
      </c>
      <c r="E36" s="7">
        <v>8000</v>
      </c>
      <c r="F36" s="7">
        <f t="shared" si="0"/>
        <v>8000</v>
      </c>
      <c r="G36" s="8">
        <v>6500</v>
      </c>
      <c r="H36" s="8">
        <f t="shared" si="1"/>
        <v>6500</v>
      </c>
      <c r="I36" s="9">
        <v>7500</v>
      </c>
      <c r="J36" s="9">
        <f t="shared" si="2"/>
        <v>7500</v>
      </c>
      <c r="K36" s="15">
        <v>3000</v>
      </c>
      <c r="L36" s="15">
        <f t="shared" si="3"/>
        <v>3000</v>
      </c>
      <c r="M36" s="18">
        <v>13440</v>
      </c>
      <c r="N36" s="18">
        <f t="shared" si="4"/>
        <v>13440</v>
      </c>
      <c r="O36" s="21">
        <v>7456.16</v>
      </c>
      <c r="P36" s="21">
        <f t="shared" si="5"/>
        <v>7456.16</v>
      </c>
      <c r="Q36" s="24">
        <v>10047.83</v>
      </c>
      <c r="R36" s="24">
        <f t="shared" si="6"/>
        <v>10047.83</v>
      </c>
      <c r="S36" s="28"/>
      <c r="T36" s="28">
        <f t="shared" si="7"/>
        <v>0</v>
      </c>
    </row>
    <row r="37" spans="1:20" x14ac:dyDescent="0.25">
      <c r="A37" s="6">
        <v>35</v>
      </c>
      <c r="B37" s="6" t="s">
        <v>51</v>
      </c>
      <c r="C37" s="26">
        <v>1</v>
      </c>
      <c r="D37" s="2" t="s">
        <v>19</v>
      </c>
      <c r="E37" s="7">
        <v>5000</v>
      </c>
      <c r="F37" s="7">
        <f t="shared" si="0"/>
        <v>5000</v>
      </c>
      <c r="G37" s="8">
        <v>6000</v>
      </c>
      <c r="H37" s="8">
        <f t="shared" si="1"/>
        <v>6000</v>
      </c>
      <c r="I37" s="9">
        <v>6800</v>
      </c>
      <c r="J37" s="9">
        <f t="shared" si="2"/>
        <v>6800</v>
      </c>
      <c r="K37" s="15">
        <v>500</v>
      </c>
      <c r="L37" s="15">
        <f t="shared" si="3"/>
        <v>500</v>
      </c>
      <c r="M37" s="18">
        <v>3760</v>
      </c>
      <c r="N37" s="18">
        <f t="shared" si="4"/>
        <v>3760</v>
      </c>
      <c r="O37" s="21">
        <v>6385.79</v>
      </c>
      <c r="P37" s="21">
        <f t="shared" si="5"/>
        <v>6385.79</v>
      </c>
      <c r="Q37" s="24">
        <v>5000</v>
      </c>
      <c r="R37" s="24">
        <f t="shared" si="6"/>
        <v>5000</v>
      </c>
      <c r="S37" s="28"/>
      <c r="T37" s="28">
        <f t="shared" si="7"/>
        <v>0</v>
      </c>
    </row>
    <row r="38" spans="1:20" x14ac:dyDescent="0.25">
      <c r="A38" s="6">
        <v>36</v>
      </c>
      <c r="B38" s="6" t="s">
        <v>52</v>
      </c>
      <c r="C38" s="26">
        <v>10</v>
      </c>
      <c r="D38" s="2" t="s">
        <v>21</v>
      </c>
      <c r="E38" s="7">
        <v>580</v>
      </c>
      <c r="F38" s="7">
        <f t="shared" si="0"/>
        <v>5800</v>
      </c>
      <c r="G38" s="8">
        <v>400</v>
      </c>
      <c r="H38" s="8">
        <f t="shared" si="1"/>
        <v>4000</v>
      </c>
      <c r="I38" s="9">
        <v>750</v>
      </c>
      <c r="J38" s="9">
        <f t="shared" si="2"/>
        <v>7500</v>
      </c>
      <c r="K38" s="15">
        <v>500</v>
      </c>
      <c r="L38" s="15">
        <f t="shared" si="3"/>
        <v>5000</v>
      </c>
      <c r="M38" s="18">
        <v>939</v>
      </c>
      <c r="N38" s="18">
        <f t="shared" si="4"/>
        <v>9390</v>
      </c>
      <c r="O38" s="21">
        <v>630.05999999999995</v>
      </c>
      <c r="P38" s="21">
        <f t="shared" si="5"/>
        <v>6300.5999999999995</v>
      </c>
      <c r="Q38" s="24">
        <v>802.87</v>
      </c>
      <c r="R38" s="24">
        <f t="shared" si="6"/>
        <v>8028.7</v>
      </c>
      <c r="S38" s="28"/>
      <c r="T38" s="28">
        <f t="shared" si="7"/>
        <v>0</v>
      </c>
    </row>
    <row r="39" spans="1:20" x14ac:dyDescent="0.25">
      <c r="A39" s="6"/>
      <c r="B39" s="10" t="s">
        <v>60</v>
      </c>
      <c r="C39" s="6"/>
      <c r="D39" s="2"/>
      <c r="E39" s="11" t="s">
        <v>9</v>
      </c>
      <c r="F39" s="11">
        <f>SUM(F3:F38)</f>
        <v>725675.5</v>
      </c>
      <c r="G39" s="12" t="s">
        <v>9</v>
      </c>
      <c r="H39" s="46">
        <f>SUM(H3:H38)</f>
        <v>710955</v>
      </c>
      <c r="I39" s="13" t="s">
        <v>9</v>
      </c>
      <c r="J39" s="13">
        <f>SUM(J3:J38)</f>
        <v>774785</v>
      </c>
      <c r="K39" s="16" t="s">
        <v>9</v>
      </c>
      <c r="L39" s="16">
        <f>SUM(L3:L38)</f>
        <v>849999.98399999994</v>
      </c>
      <c r="M39" s="19" t="s">
        <v>9</v>
      </c>
      <c r="N39" s="19">
        <f>SUM(N3:N38)</f>
        <v>884676.53099999984</v>
      </c>
      <c r="O39" s="22" t="s">
        <v>9</v>
      </c>
      <c r="P39" s="22">
        <f>SUM(P3:P38)</f>
        <v>928409.99600000004</v>
      </c>
      <c r="Q39" s="25" t="s">
        <v>9</v>
      </c>
      <c r="R39" s="45">
        <f>SUM(R3:R38)</f>
        <v>940489.45699999994</v>
      </c>
      <c r="S39" s="29" t="s">
        <v>9</v>
      </c>
      <c r="T39" s="32">
        <f>SUM(T3:T38)</f>
        <v>0</v>
      </c>
    </row>
    <row r="40" spans="1:20" ht="13.5" customHeight="1" x14ac:dyDescent="0.25"/>
    <row r="41" spans="1:20" x14ac:dyDescent="0.25">
      <c r="B41" s="31"/>
    </row>
    <row r="43" spans="1:20" x14ac:dyDescent="0.25">
      <c r="B43" s="30" t="s">
        <v>12</v>
      </c>
      <c r="E43" s="30" t="s">
        <v>10</v>
      </c>
      <c r="F43" s="47"/>
      <c r="G43" s="47"/>
      <c r="H43" s="47"/>
      <c r="I43" s="47"/>
    </row>
  </sheetData>
  <mergeCells count="9">
    <mergeCell ref="S1:T1"/>
    <mergeCell ref="M1:N1"/>
    <mergeCell ref="O1:P1"/>
    <mergeCell ref="Q1:R1"/>
    <mergeCell ref="A1:B1"/>
    <mergeCell ref="E1:F1"/>
    <mergeCell ref="G1:H1"/>
    <mergeCell ref="I1:J1"/>
    <mergeCell ref="K1:L1"/>
  </mergeCells>
  <pageMargins left="0.7" right="0.7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O'Block Flood Mitigation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2021-03-23T18:53:51Z</cp:lastPrinted>
  <dcterms:created xsi:type="dcterms:W3CDTF">2019-09-16T18:45:26Z</dcterms:created>
  <dcterms:modified xsi:type="dcterms:W3CDTF">2025-06-17T19:17:06Z</dcterms:modified>
</cp:coreProperties>
</file>